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Judith\Documents\Nueva carpeta\ARCHIV\Administrativa\CTA. PUBLICA\2026\1ER TIRM\"/>
    </mc:Choice>
  </mc:AlternateContent>
  <xr:revisionPtr revIDLastSave="0" documentId="13_ncr:1_{CDFCC716-E6F2-4491-BBC1-C0631BB5357E}" xr6:coauthVersionLast="47" xr6:coauthVersionMax="47" xr10:uidLastSave="{00000000-0000-0000-0000-000000000000}"/>
  <bookViews>
    <workbookView xWindow="11160" yWindow="0" windowWidth="17520" windowHeight="15585" tabRatio="782" activeTab="2" xr2:uid="{00000000-000D-0000-FFFF-FFFF00000000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definedNames>
    <definedName name="_xlnm._FilterDatabase" localSheetId="2" hidden="1">'NDF-02'!$B$5:$I$85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7" i="1" l="1"/>
  <c r="I106" i="1" s="1"/>
  <c r="H107" i="1"/>
  <c r="C106" i="1"/>
  <c r="E106" i="1"/>
  <c r="F106" i="1"/>
  <c r="G106" i="1"/>
  <c r="H106" i="1"/>
  <c r="D106" i="1"/>
  <c r="D14" i="1"/>
  <c r="F13" i="3" l="1"/>
  <c r="F14" i="3"/>
  <c r="F15" i="3"/>
  <c r="F16" i="3"/>
  <c r="F17" i="3"/>
  <c r="F12" i="3"/>
  <c r="H26" i="1" l="1"/>
  <c r="H27" i="1"/>
  <c r="H28" i="1"/>
  <c r="H29" i="1"/>
  <c r="H30" i="1"/>
  <c r="H31" i="1"/>
  <c r="H33" i="1"/>
  <c r="H34" i="1"/>
  <c r="H35" i="1"/>
  <c r="H36" i="1"/>
  <c r="H37" i="1"/>
  <c r="H38" i="1"/>
  <c r="H39" i="1"/>
  <c r="H40" i="1"/>
  <c r="H41" i="1"/>
  <c r="H53" i="1"/>
  <c r="H58" i="1"/>
  <c r="H59" i="1"/>
  <c r="H63" i="1"/>
  <c r="H64" i="1"/>
  <c r="F22" i="1" l="1"/>
  <c r="C52" i="1"/>
  <c r="H25" i="1" l="1"/>
  <c r="I25" i="1" s="1"/>
  <c r="I26" i="1"/>
  <c r="I27" i="1"/>
  <c r="I28" i="1"/>
  <c r="H57" i="1" l="1"/>
  <c r="C87" i="1" l="1"/>
  <c r="D126" i="1"/>
  <c r="D87" i="1" s="1"/>
  <c r="E126" i="1"/>
  <c r="E87" i="1" s="1"/>
  <c r="F126" i="1"/>
  <c r="F87" i="1" s="1"/>
  <c r="G126" i="1"/>
  <c r="G87" i="1" s="1"/>
  <c r="H126" i="1"/>
  <c r="H87" i="1" s="1"/>
  <c r="I126" i="1"/>
  <c r="I87" i="1" s="1"/>
  <c r="C126" i="1"/>
  <c r="H15" i="1" l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3" i="1"/>
  <c r="I23" i="1" s="1"/>
  <c r="H24" i="1"/>
  <c r="I24" i="1" s="1"/>
  <c r="I29" i="1"/>
  <c r="I30" i="1"/>
  <c r="I31" i="1"/>
  <c r="I34" i="1"/>
  <c r="I35" i="1"/>
  <c r="I36" i="1"/>
  <c r="I37" i="1"/>
  <c r="I38" i="1"/>
  <c r="I39" i="1"/>
  <c r="I40" i="1"/>
  <c r="I41" i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4" i="1"/>
  <c r="I54" i="1" s="1"/>
  <c r="H55" i="1"/>
  <c r="I55" i="1" s="1"/>
  <c r="H56" i="1"/>
  <c r="I56" i="1" s="1"/>
  <c r="I58" i="1"/>
  <c r="I59" i="1"/>
  <c r="H60" i="1"/>
  <c r="I60" i="1" s="1"/>
  <c r="H61" i="1"/>
  <c r="I61" i="1" s="1"/>
  <c r="I63" i="1"/>
  <c r="I64" i="1"/>
  <c r="H65" i="1"/>
  <c r="I65" i="1" s="1"/>
  <c r="H67" i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5" i="1"/>
  <c r="I75" i="1" s="1"/>
  <c r="H76" i="1"/>
  <c r="I76" i="1" s="1"/>
  <c r="H77" i="1"/>
  <c r="I77" i="1" s="1"/>
  <c r="H79" i="1"/>
  <c r="H80" i="1"/>
  <c r="I80" i="1" s="1"/>
  <c r="H81" i="1"/>
  <c r="I81" i="1" s="1"/>
  <c r="H82" i="1"/>
  <c r="I82" i="1" s="1"/>
  <c r="H83" i="1"/>
  <c r="I83" i="1" s="1"/>
  <c r="H84" i="1"/>
  <c r="I84" i="1" s="1"/>
  <c r="H85" i="1"/>
  <c r="I57" i="1"/>
  <c r="I67" i="1"/>
  <c r="I85" i="1"/>
  <c r="I22" i="1" l="1"/>
  <c r="H78" i="1"/>
  <c r="I66" i="1"/>
  <c r="H66" i="1"/>
  <c r="I74" i="1"/>
  <c r="H74" i="1"/>
  <c r="I79" i="1"/>
  <c r="I78" i="1" s="1"/>
  <c r="I42" i="1"/>
  <c r="I62" i="1"/>
  <c r="H42" i="1"/>
  <c r="H62" i="1"/>
  <c r="H52" i="1"/>
  <c r="I53" i="1"/>
  <c r="I52" i="1" s="1"/>
  <c r="H32" i="1"/>
  <c r="I33" i="1"/>
  <c r="I32" i="1" s="1"/>
  <c r="H22" i="1"/>
  <c r="I14" i="1"/>
  <c r="H14" i="1"/>
  <c r="H13" i="1" l="1"/>
  <c r="I13" i="1"/>
  <c r="I161" i="1" s="1"/>
  <c r="D78" i="1" l="1"/>
  <c r="E78" i="1"/>
  <c r="F78" i="1"/>
  <c r="G78" i="1"/>
  <c r="C78" i="1"/>
  <c r="D74" i="1"/>
  <c r="E74" i="1"/>
  <c r="F74" i="1"/>
  <c r="G74" i="1"/>
  <c r="C74" i="1"/>
  <c r="D66" i="1"/>
  <c r="E66" i="1"/>
  <c r="F66" i="1"/>
  <c r="G66" i="1"/>
  <c r="C66" i="1"/>
  <c r="D62" i="1"/>
  <c r="E62" i="1"/>
  <c r="F62" i="1"/>
  <c r="G62" i="1"/>
  <c r="C62" i="1"/>
  <c r="D52" i="1"/>
  <c r="E52" i="1"/>
  <c r="F52" i="1"/>
  <c r="G52" i="1"/>
  <c r="D42" i="1"/>
  <c r="E42" i="1"/>
  <c r="F42" i="1"/>
  <c r="G42" i="1"/>
  <c r="C42" i="1"/>
  <c r="D32" i="1"/>
  <c r="E32" i="1"/>
  <c r="F32" i="1"/>
  <c r="G32" i="1"/>
  <c r="C32" i="1"/>
  <c r="D22" i="1"/>
  <c r="E22" i="1"/>
  <c r="G22" i="1"/>
  <c r="C22" i="1"/>
  <c r="E14" i="1"/>
  <c r="F14" i="1"/>
  <c r="G14" i="1"/>
  <c r="C14" i="1"/>
  <c r="C13" i="1" l="1"/>
  <c r="C161" i="1" s="1"/>
  <c r="D13" i="1"/>
  <c r="D161" i="1" s="1"/>
  <c r="E13" i="1"/>
  <c r="E161" i="1" s="1"/>
  <c r="F13" i="1"/>
  <c r="G13" i="1"/>
  <c r="G161" i="1" s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3" i="8"/>
  <c r="B3" i="7"/>
  <c r="B3" i="3"/>
  <c r="B6" i="3"/>
  <c r="B3" i="1"/>
  <c r="B9" i="1" s="1"/>
  <c r="B3" i="6"/>
  <c r="E21" i="3"/>
  <c r="F21" i="3"/>
  <c r="D21" i="3"/>
  <c r="E11" i="3"/>
  <c r="D11" i="3"/>
  <c r="F11" i="3" l="1"/>
  <c r="F31" i="3" s="1"/>
  <c r="H161" i="1"/>
  <c r="F161" i="1"/>
  <c r="D31" i="3"/>
  <c r="E31" i="3"/>
</calcChain>
</file>

<file path=xl/sharedStrings.xml><?xml version="1.0" encoding="utf-8"?>
<sst xmlns="http://schemas.openxmlformats.org/spreadsheetml/2006/main" count="277" uniqueCount="158">
  <si>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</si>
  <si>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</si>
  <si>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</si>
  <si>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</si>
  <si>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</si>
  <si>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</si>
  <si>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</si>
  <si>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</si>
  <si>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</si>
  <si>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</si>
  <si>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</si>
  <si>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</si>
  <si>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</si>
  <si>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</si>
  <si>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</si>
  <si>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</si>
  <si>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</si>
  <si>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</si>
  <si>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</si>
  <si>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</si>
  <si>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</si>
  <si>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</si>
  <si>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</si>
  <si>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</si>
  <si>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</si>
  <si>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</si>
  <si>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</si>
  <si>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</si>
  <si>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</si>
  <si>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</si>
  <si>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</si>
  <si>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</si>
  <si>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</si>
  <si>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</si>
  <si>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</si>
  <si>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</si>
  <si>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</si>
  <si>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</si>
  <si>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</si>
  <si>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</si>
  <si>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</si>
  <si>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</si>
  <si>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</si>
  <si>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</si>
  <si>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</si>
  <si>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</si>
  <si>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</si>
  <si>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</si>
  <si>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</si>
  <si>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</si>
  <si>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</si>
  <si>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</si>
  <si>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</si>
  <si>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</si>
  <si>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</si>
  <si>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</si>
  <si>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</si>
  <si>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</si>
  <si>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</si>
  <si>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</si>
  <si>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</si>
  <si>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</si>
  <si>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</si>
  <si>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</si>
  <si>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</si>
  <si>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</si>
  <si>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</si>
  <si>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</si>
  <si>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</si>
  <si>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</si>
  <si>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</si>
  <si>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</si>
  <si>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</si>
  <si>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</si>
  <si>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</si>
  <si>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</si>
  <si>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</si>
  <si>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</si>
  <si>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</si>
  <si>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</si>
  <si>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</si>
  <si>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</si>
  <si>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</si>
  <si>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</si>
  <si>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</si>
  <si>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</si>
  <si>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</si>
  <si>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</si>
  <si>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</si>
  <si>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</si>
  <si>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</si>
  <si>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</si>
  <si>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</si>
  <si>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</si>
  <si>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</si>
  <si>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</si>
  <si>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</si>
  <si>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</si>
  <si>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</si>
  <si>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</si>
  <si>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</si>
  <si>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</si>
  <si>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</si>
  <si>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</si>
  <si>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</si>
  <si>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</si>
  <si>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</si>
  <si>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</si>
  <si>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</si>
  <si>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</si>
  <si>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</si>
  <si>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</si>
  <si>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</si>
  <si>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</si>
  <si>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</si>
  <si>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</si>
  <si>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</si>
  <si>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</si>
  <si>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</si>
  <si>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</si>
  <si>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</si>
  <si>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</si>
  <si>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</si>
  <si>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</si>
  <si>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</si>
  <si>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</si>
  <si>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</si>
  <si>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</si>
  <si>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</si>
  <si>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</si>
  <si>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</si>
  <si>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</si>
  <si>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</si>
  <si>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</si>
  <si>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</si>
  <si>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</si>
  <si>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</si>
  <si>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</si>
  <si>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</si>
  <si>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</si>
  <si>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</si>
  <si>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</si>
  <si>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</si>
  <si>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</si>
  <si>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</si>
  <si>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</si>
  <si>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</si>
  <si>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</si>
  <si>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traspasos y modificaciones</t>
  </si>
  <si>
    <t>compensada cuando es de un gasto a otro</t>
  </si>
  <si>
    <t>PARA MODIFICACIONES PRESUPUESTALES</t>
  </si>
  <si>
    <t xml:space="preserve">A la fecha la Junta Municipal de Agua Potable y Alcantarillado de Acámbaro, Gto. no se encuentra en el supuesto de Balance presupuestario de recursos disponibles negativos </t>
  </si>
  <si>
    <t xml:space="preserve"> Junta Municipal de Agua Potable y Alcantarillado de Acámbaro, Gto.</t>
  </si>
  <si>
    <t>A la fecha la Junta Municipal de Agua Potable y Alcantarillado de Acámbaro, Gto. no tiene prestamos bancarios</t>
  </si>
  <si>
    <t>A la fecha la Junta Municipal de Agua Potable y Alcantarillado de Acámbaro, Gto. no entra en este supuesto, ya que no tiene deuda garantizada</t>
  </si>
  <si>
    <t>A la fecha la Junta Municipal de Agua Potable y Alcantarillado de Acámbaro, Gto. no cuenta con deuda pública.</t>
  </si>
  <si>
    <t>Correspondiente del 01 de Enero al 31 de Marzo del 2026</t>
  </si>
  <si>
    <t>Ejercicio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</si>
</sst>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[$€-2]* #,##0.00_-;\-[$€-2]* #,##0.00_-;_-[$€-2]* &quot;-&quot;??_-"/>
  </numFmts>
  <fonts count="20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22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14" fillId="0" borderId="0"/>
    <xf numFmtId="0" fontId="15" fillId="0" borderId="0"/>
    <xf numFmtId="0" fontId="6" fillId="0" borderId="0"/>
    <xf numFmtId="43" fontId="2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4" fillId="0" borderId="0" xfId="0" applyFont="1"/>
    <xf numFmtId="0" fontId="3" fillId="2" borderId="4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4" fillId="0" borderId="2" xfId="0" applyNumberFormat="1" applyFont="1" applyBorder="1" applyAlignment="1" applyProtection="1">
      <alignment horizontal="right" vertical="top"/>
      <protection locked="0"/>
    </xf>
    <xf numFmtId="4" fontId="4" fillId="0" borderId="8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right" vertical="center"/>
    </xf>
    <xf numFmtId="3" fontId="4" fillId="0" borderId="3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indent="3"/>
    </xf>
    <xf numFmtId="0" fontId="4" fillId="0" borderId="2" xfId="0" applyFont="1" applyBorder="1" applyAlignment="1">
      <alignment horizontal="left" indent="3"/>
    </xf>
    <xf numFmtId="0" fontId="4" fillId="0" borderId="3" xfId="0" applyFont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indent="1"/>
    </xf>
    <xf numFmtId="0" fontId="4" fillId="0" borderId="2" xfId="0" applyFont="1" applyBorder="1" applyAlignment="1">
      <alignment horizontal="left" vertical="center" indent="4"/>
    </xf>
    <xf numFmtId="0" fontId="4" fillId="0" borderId="2" xfId="0" applyFont="1" applyBorder="1" applyAlignment="1">
      <alignment horizontal="left" vertical="center" indent="2"/>
    </xf>
    <xf numFmtId="0" fontId="4" fillId="0" borderId="2" xfId="0" applyFont="1" applyBorder="1" applyAlignment="1">
      <alignment horizontal="left" indent="4"/>
    </xf>
    <xf numFmtId="0" fontId="7" fillId="3" borderId="9" xfId="2" applyFont="1" applyFill="1" applyBorder="1" applyAlignment="1">
      <alignment horizontal="right" vertical="center"/>
    </xf>
    <xf numFmtId="0" fontId="7" fillId="3" borderId="10" xfId="2" applyFont="1" applyFill="1" applyBorder="1" applyAlignment="1">
      <alignment horizontal="left" vertical="center"/>
    </xf>
    <xf numFmtId="0" fontId="7" fillId="3" borderId="11" xfId="2" applyFont="1" applyFill="1" applyBorder="1" applyAlignment="1">
      <alignment horizontal="centerContinuous" vertical="center"/>
    </xf>
    <xf numFmtId="0" fontId="7" fillId="3" borderId="0" xfId="2" applyFont="1" applyFill="1" applyAlignment="1">
      <alignment horizontal="centerContinuous" vertical="center"/>
    </xf>
    <xf numFmtId="0" fontId="7" fillId="3" borderId="0" xfId="2" applyFont="1" applyFill="1" applyAlignment="1">
      <alignment horizontal="right" vertical="center"/>
    </xf>
    <xf numFmtId="0" fontId="7" fillId="3" borderId="8" xfId="2" applyFont="1" applyFill="1" applyBorder="1" applyAlignment="1">
      <alignment vertical="center"/>
    </xf>
    <xf numFmtId="0" fontId="7" fillId="3" borderId="8" xfId="2" applyFont="1" applyFill="1" applyBorder="1" applyAlignment="1">
      <alignment horizontal="left" vertical="center"/>
    </xf>
    <xf numFmtId="0" fontId="7" fillId="3" borderId="13" xfId="2" applyFont="1" applyFill="1" applyBorder="1" applyAlignment="1">
      <alignment horizontal="centerContinuous" vertical="center"/>
    </xf>
    <xf numFmtId="0" fontId="7" fillId="3" borderId="14" xfId="2" applyFont="1" applyFill="1" applyBorder="1" applyAlignment="1">
      <alignment horizontal="centerContinuous" vertical="center"/>
    </xf>
    <xf numFmtId="0" fontId="7" fillId="4" borderId="15" xfId="0" applyFont="1" applyFill="1" applyBorder="1" applyAlignment="1" applyProtection="1">
      <alignment horizontal="center" vertical="center" wrapText="1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8" fillId="0" borderId="18" xfId="0" applyFont="1" applyBorder="1" applyProtection="1">
      <protection locked="0"/>
    </xf>
    <xf numFmtId="0" fontId="7" fillId="0" borderId="19" xfId="0" applyFont="1" applyBorder="1" applyAlignment="1" applyProtection="1">
      <alignment horizontal="center"/>
      <protection locked="0"/>
    </xf>
    <xf numFmtId="0" fontId="7" fillId="0" borderId="20" xfId="0" applyFont="1" applyBorder="1" applyAlignment="1" applyProtection="1">
      <alignment horizontal="center"/>
      <protection locked="0"/>
    </xf>
    <xf numFmtId="0" fontId="7" fillId="0" borderId="20" xfId="0" applyFont="1" applyBorder="1" applyAlignment="1" applyProtection="1">
      <alignment horizontal="left" indent="1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left" indent="1"/>
      <protection locked="0"/>
    </xf>
    <xf numFmtId="0" fontId="10" fillId="0" borderId="20" xfId="0" applyFont="1" applyBorder="1" applyAlignment="1" applyProtection="1">
      <alignment horizontal="center"/>
      <protection locked="0"/>
    </xf>
    <xf numFmtId="10" fontId="11" fillId="3" borderId="0" xfId="2" applyNumberFormat="1" applyFont="1" applyFill="1" applyAlignment="1">
      <alignment horizontal="right" vertical="center"/>
    </xf>
    <xf numFmtId="0" fontId="7" fillId="3" borderId="0" xfId="2" applyFont="1" applyFill="1" applyAlignment="1">
      <alignment horizontal="left" vertical="center"/>
    </xf>
    <xf numFmtId="0" fontId="8" fillId="0" borderId="0" xfId="0" applyFont="1"/>
    <xf numFmtId="0" fontId="3" fillId="0" borderId="0" xfId="0" applyFont="1"/>
    <xf numFmtId="0" fontId="12" fillId="0" borderId="19" xfId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left" indent="3"/>
    </xf>
    <xf numFmtId="0" fontId="4" fillId="0" borderId="0" xfId="0" applyFont="1" applyAlignment="1">
      <alignment horizontal="left" indent="4"/>
    </xf>
    <xf numFmtId="0" fontId="13" fillId="0" borderId="29" xfId="0" applyFont="1" applyBorder="1" applyAlignment="1">
      <alignment vertical="center"/>
    </xf>
    <xf numFmtId="0" fontId="11" fillId="0" borderId="30" xfId="0" applyFont="1" applyBorder="1" applyAlignment="1">
      <alignment horizontal="right" vertical="center" wrapText="1"/>
    </xf>
    <xf numFmtId="4" fontId="11" fillId="0" borderId="30" xfId="0" applyNumberFormat="1" applyFont="1" applyBorder="1" applyAlignment="1">
      <alignment horizontal="right" vertical="center" wrapText="1"/>
    </xf>
    <xf numFmtId="4" fontId="11" fillId="0" borderId="31" xfId="0" applyNumberFormat="1" applyFont="1" applyBorder="1" applyAlignment="1">
      <alignment horizontal="right" vertical="center" wrapText="1"/>
    </xf>
    <xf numFmtId="0" fontId="13" fillId="0" borderId="32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1" fillId="0" borderId="33" xfId="0" applyNumberFormat="1" applyFont="1" applyBorder="1" applyAlignment="1">
      <alignment horizontal="right" vertical="center" wrapText="1"/>
    </xf>
    <xf numFmtId="0" fontId="13" fillId="0" borderId="34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 indent="1"/>
    </xf>
    <xf numFmtId="4" fontId="4" fillId="0" borderId="2" xfId="0" applyNumberFormat="1" applyFont="1" applyBorder="1" applyAlignment="1">
      <alignment vertical="center" wrapText="1"/>
    </xf>
    <xf numFmtId="4" fontId="13" fillId="0" borderId="35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horizontal="right" vertical="center" wrapText="1"/>
    </xf>
    <xf numFmtId="4" fontId="11" fillId="0" borderId="35" xfId="0" applyNumberFormat="1" applyFont="1" applyBorder="1" applyAlignment="1">
      <alignment horizontal="right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 indent="1"/>
    </xf>
    <xf numFmtId="4" fontId="4" fillId="0" borderId="3" xfId="0" applyNumberFormat="1" applyFont="1" applyBorder="1" applyAlignment="1">
      <alignment vertical="center" wrapText="1"/>
    </xf>
    <xf numFmtId="4" fontId="13" fillId="0" borderId="16" xfId="0" applyNumberFormat="1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6" fillId="0" borderId="0" xfId="3" applyFont="1"/>
    <xf numFmtId="0" fontId="17" fillId="0" borderId="0" xfId="1" applyFont="1"/>
    <xf numFmtId="0" fontId="7" fillId="3" borderId="9" xfId="2" applyFont="1" applyFill="1" applyBorder="1" applyAlignment="1">
      <alignment horizontal="center" vertical="center"/>
    </xf>
    <xf numFmtId="0" fontId="7" fillId="3" borderId="9" xfId="2" applyFont="1" applyFill="1" applyBorder="1" applyAlignment="1">
      <alignment horizontal="left" vertical="center"/>
    </xf>
    <xf numFmtId="4" fontId="4" fillId="0" borderId="0" xfId="0" applyNumberFormat="1" applyFont="1"/>
    <xf numFmtId="0" fontId="7" fillId="3" borderId="12" xfId="2" applyFont="1" applyFill="1" applyBorder="1" applyAlignment="1">
      <alignment horizontal="center" vertical="center"/>
    </xf>
    <xf numFmtId="0" fontId="7" fillId="3" borderId="13" xfId="2" applyFont="1" applyFill="1" applyBorder="1" applyAlignment="1">
      <alignment horizontal="center" vertical="center"/>
    </xf>
    <xf numFmtId="0" fontId="11" fillId="3" borderId="0" xfId="2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3" fontId="8" fillId="0" borderId="2" xfId="7" applyNumberFormat="1" applyFont="1" applyBorder="1" applyProtection="1">
      <protection locked="0"/>
    </xf>
    <xf numFmtId="3" fontId="8" fillId="0" borderId="2" xfId="7" applyNumberFormat="1" applyFont="1" applyBorder="1" applyProtection="1">
      <protection locked="0"/>
    </xf>
    <xf numFmtId="3" fontId="8" fillId="0" borderId="2" xfId="7" applyNumberFormat="1" applyFont="1" applyBorder="1" applyProtection="1">
      <protection locked="0"/>
    </xf>
    <xf numFmtId="3" fontId="8" fillId="0" borderId="2" xfId="7" applyNumberFormat="1" applyFont="1" applyBorder="1" applyProtection="1">
      <protection locked="0"/>
    </xf>
    <xf numFmtId="3" fontId="8" fillId="0" borderId="2" xfId="7" applyNumberFormat="1" applyFont="1" applyBorder="1" applyProtection="1">
      <protection locked="0"/>
    </xf>
    <xf numFmtId="3" fontId="8" fillId="0" borderId="2" xfId="7" applyNumberFormat="1" applyFont="1" applyBorder="1" applyProtection="1">
      <protection locked="0"/>
    </xf>
    <xf numFmtId="3" fontId="8" fillId="0" borderId="2" xfId="7" applyNumberFormat="1" applyFont="1" applyBorder="1" applyProtection="1">
      <protection locked="0"/>
    </xf>
    <xf numFmtId="3" fontId="8" fillId="0" borderId="2" xfId="7" applyNumberFormat="1" applyFont="1" applyBorder="1" applyProtection="1">
      <protection locked="0"/>
    </xf>
    <xf numFmtId="3" fontId="8" fillId="0" borderId="2" xfId="7" applyNumberFormat="1" applyFont="1" applyBorder="1" applyProtection="1">
      <protection locked="0"/>
    </xf>
    <xf numFmtId="3" fontId="8" fillId="0" borderId="2" xfId="7" applyNumberFormat="1" applyFont="1" applyBorder="1" applyProtection="1">
      <protection locked="0"/>
    </xf>
    <xf numFmtId="3" fontId="8" fillId="0" borderId="2" xfId="7" applyNumberFormat="1" applyFont="1" applyBorder="1" applyProtection="1">
      <protection locked="0"/>
    </xf>
    <xf numFmtId="3" fontId="8" fillId="0" borderId="2" xfId="7" applyNumberFormat="1" applyFont="1" applyBorder="1" applyProtection="1">
      <protection locked="0"/>
    </xf>
  </cellXfs>
  <cellStyles count="22">
    <cellStyle name="Euro" xfId="8" xr:uid="{90288AD5-8F2F-4933-A53F-782F61C72528}"/>
    <cellStyle name="Hipervínculo" xfId="1" builtinId="8"/>
    <cellStyle name="Millares 2" xfId="6" xr:uid="{00000000-0005-0000-0000-000001000000}"/>
    <cellStyle name="Millares 2 2" xfId="10" xr:uid="{FCCFFBBA-014A-4E39-B972-7B81A9B38DBA}"/>
    <cellStyle name="Millares 2 3" xfId="11" xr:uid="{8A16044B-4B5E-4EF9-B58C-F18C9048A675}"/>
    <cellStyle name="Millares 2 4" xfId="9" xr:uid="{0B635D04-8767-47C7-9634-A348FDCB51CF}"/>
    <cellStyle name="Millares 3" xfId="12" xr:uid="{94FC30FA-3FE0-42CA-8AD9-328707F73E02}"/>
    <cellStyle name="Moneda 2" xfId="13" xr:uid="{D1EEAD58-E8F8-4255-8AAA-A2E704ADC24D}"/>
    <cellStyle name="Normal" xfId="0" builtinId="0"/>
    <cellStyle name="Normal 2" xfId="3" xr:uid="{00000000-0005-0000-0000-000003000000}"/>
    <cellStyle name="Normal 2 2" xfId="4" xr:uid="{00000000-0005-0000-0000-000004000000}"/>
    <cellStyle name="Normal 2 3" xfId="14" xr:uid="{4736AA08-6F67-429F-8827-D50AAD47E8EF}"/>
    <cellStyle name="Normal 3" xfId="2" xr:uid="{00000000-0005-0000-0000-000005000000}"/>
    <cellStyle name="Normal 3 2" xfId="15" xr:uid="{CB1AEC3F-AA94-4D3F-83BB-1DE19455F918}"/>
    <cellStyle name="Normal 3 3" xfId="5" xr:uid="{00000000-0005-0000-0000-000006000000}"/>
    <cellStyle name="Normal 4" xfId="16" xr:uid="{3AA0749A-3062-47B3-8CA7-7773FD8E8774}"/>
    <cellStyle name="Normal 4 2" xfId="17" xr:uid="{E220DE2C-D16A-4364-AA94-7BD3FE140314}"/>
    <cellStyle name="Normal 5" xfId="18" xr:uid="{88FF2958-616D-42AC-9D98-FA08AD323E61}"/>
    <cellStyle name="Normal 5 2" xfId="19" xr:uid="{7B43AF60-E1C2-40DD-8A93-6946D868C6B1}"/>
    <cellStyle name="Normal 6" xfId="20" xr:uid="{93D13C99-F81F-433E-A921-D7D1A121711A}"/>
    <cellStyle name="Normal 6 2" xfId="21" xr:uid="{3D481E0F-0672-4414-BB3C-F820E7EFE9F6}"/>
    <cellStyle name="Normal 7" xfId="7" xr:uid="{919BF81E-4054-42A4-9552-997538D42B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15"/>
  <sheetViews>
    <sheetView workbookViewId="0">
      <selection activeCell="D12" sqref="D12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70"/>
      <c r="B1" s="69" t="s">
        <v>152</v>
      </c>
      <c r="C1" s="19" t="s">
        <v>0</v>
      </c>
      <c r="D1" s="20">
        <v>2026</v>
      </c>
    </row>
    <row r="2" spans="1:4" x14ac:dyDescent="0.2">
      <c r="A2" s="21" t="s">
        <v>1</v>
      </c>
      <c r="B2" s="22"/>
      <c r="C2" s="23" t="s">
        <v>2</v>
      </c>
      <c r="D2" s="24" t="s">
        <v>3</v>
      </c>
    </row>
    <row r="3" spans="1:4" x14ac:dyDescent="0.2">
      <c r="A3" s="21" t="s">
        <v>156</v>
      </c>
      <c r="B3" s="22"/>
      <c r="C3" s="23" t="s">
        <v>4</v>
      </c>
      <c r="D3" s="25">
        <v>1</v>
      </c>
    </row>
    <row r="4" spans="1:4" x14ac:dyDescent="0.2">
      <c r="A4" s="72" t="s">
        <v>5</v>
      </c>
      <c r="B4" s="73"/>
      <c r="C4" s="26"/>
      <c r="D4" s="27"/>
    </row>
    <row r="5" spans="1:4" x14ac:dyDescent="0.2">
      <c r="A5" s="28" t="s">
        <v>6</v>
      </c>
      <c r="B5" s="29" t="s">
        <v>7</v>
      </c>
    </row>
    <row r="6" spans="1:4" x14ac:dyDescent="0.2">
      <c r="A6" s="30"/>
      <c r="B6" s="31"/>
    </row>
    <row r="7" spans="1:4" x14ac:dyDescent="0.2">
      <c r="A7" s="32"/>
      <c r="B7" s="37" t="s">
        <v>8</v>
      </c>
    </row>
    <row r="8" spans="1:4" x14ac:dyDescent="0.2">
      <c r="A8" s="32"/>
      <c r="B8" s="33"/>
    </row>
    <row r="9" spans="1:4" x14ac:dyDescent="0.2">
      <c r="A9" s="42" t="s">
        <v>9</v>
      </c>
      <c r="B9" s="34" t="s">
        <v>10</v>
      </c>
    </row>
    <row r="10" spans="1:4" x14ac:dyDescent="0.2">
      <c r="A10" s="42" t="s">
        <v>11</v>
      </c>
      <c r="B10" s="34" t="s">
        <v>12</v>
      </c>
    </row>
    <row r="11" spans="1:4" x14ac:dyDescent="0.2">
      <c r="A11" s="42" t="s">
        <v>13</v>
      </c>
      <c r="B11" s="34" t="s">
        <v>14</v>
      </c>
    </row>
    <row r="12" spans="1:4" x14ac:dyDescent="0.2">
      <c r="A12" s="42" t="s">
        <v>15</v>
      </c>
      <c r="B12" s="34" t="s">
        <v>16</v>
      </c>
    </row>
    <row r="13" spans="1:4" x14ac:dyDescent="0.2">
      <c r="A13" s="42" t="s">
        <v>17</v>
      </c>
      <c r="B13" s="34" t="s">
        <v>18</v>
      </c>
    </row>
    <row r="14" spans="1:4" x14ac:dyDescent="0.2">
      <c r="A14" s="42" t="s">
        <v>19</v>
      </c>
      <c r="B14" s="34" t="s">
        <v>20</v>
      </c>
    </row>
    <row r="15" spans="1:4" ht="12" thickBot="1" x14ac:dyDescent="0.25">
      <c r="A15" s="35"/>
      <c r="B15" s="36"/>
    </row>
  </sheetData>
  <mergeCells count="1">
    <mergeCell ref="A4:B4"/>
  </mergeCells>
  <phoneticPr fontId="9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showGridLines="0" workbookViewId="0">
      <selection activeCell="C12" sqref="C1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">
        <v>152</v>
      </c>
      <c r="C1" s="74"/>
      <c r="D1" s="74"/>
      <c r="E1" s="38" t="s">
        <v>0</v>
      </c>
      <c r="F1" s="39">
        <f>'Notas de Disciplina Financiera'!D1</f>
        <v>2026</v>
      </c>
    </row>
    <row r="2" spans="1:6" x14ac:dyDescent="0.2">
      <c r="B2" s="74" t="s">
        <v>1</v>
      </c>
      <c r="C2" s="74"/>
      <c r="D2" s="74"/>
      <c r="E2" s="38" t="s">
        <v>2</v>
      </c>
      <c r="F2" s="39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Marzo del 2026</v>
      </c>
      <c r="C3" s="74"/>
      <c r="D3" s="74"/>
      <c r="E3" s="38" t="s">
        <v>4</v>
      </c>
      <c r="F3" s="39">
        <f>'Notas de Disciplina Financiera'!D3</f>
        <v>1</v>
      </c>
    </row>
    <row r="5" spans="1:6" x14ac:dyDescent="0.2">
      <c r="B5" s="41"/>
      <c r="C5" s="41" t="s">
        <v>10</v>
      </c>
    </row>
    <row r="7" spans="1:6" x14ac:dyDescent="0.2">
      <c r="B7" s="1" t="s">
        <v>21</v>
      </c>
    </row>
    <row r="8" spans="1:6" x14ac:dyDescent="0.2">
      <c r="B8" s="43" t="s">
        <v>22</v>
      </c>
    </row>
    <row r="9" spans="1:6" x14ac:dyDescent="0.2">
      <c r="A9" s="40"/>
    </row>
    <row r="12" spans="1:6" x14ac:dyDescent="0.2">
      <c r="C12" s="1" t="s">
        <v>151</v>
      </c>
    </row>
    <row r="16" spans="1:6" x14ac:dyDescent="0.2">
      <c r="C16" s="68" t="s">
        <v>23</v>
      </c>
    </row>
    <row r="17" spans="3:3" x14ac:dyDescent="0.2">
      <c r="C17" s="67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66"/>
  <sheetViews>
    <sheetView showGridLines="0" tabSelected="1" zoomScaleNormal="100" workbookViewId="0">
      <selection activeCell="E158" sqref="E158"/>
    </sheetView>
  </sheetViews>
  <sheetFormatPr baseColWidth="10" defaultColWidth="12" defaultRowHeight="11.25" x14ac:dyDescent="0.2"/>
  <cols>
    <col min="1" max="1" width="2.6640625" style="1" customWidth="1"/>
    <col min="2" max="2" width="55.83203125" style="1" customWidth="1"/>
    <col min="3" max="3" width="18" style="1" bestFit="1" customWidth="1"/>
    <col min="4" max="4" width="13.6640625" style="1" bestFit="1" customWidth="1"/>
    <col min="5" max="5" width="13" style="1" bestFit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0" width="12.6640625" style="1" bestFit="1" customWidth="1"/>
    <col min="11" max="16384" width="12" style="1"/>
  </cols>
  <sheetData>
    <row r="1" spans="1:10" x14ac:dyDescent="0.2">
      <c r="B1" s="74" t="s">
        <v>152</v>
      </c>
      <c r="C1" s="74"/>
      <c r="D1" s="74"/>
      <c r="E1" s="38" t="s">
        <v>0</v>
      </c>
      <c r="F1" s="39">
        <f>'Notas de Disciplina Financiera'!D1</f>
        <v>2026</v>
      </c>
    </row>
    <row r="2" spans="1:10" x14ac:dyDescent="0.2">
      <c r="B2" s="74" t="s">
        <v>1</v>
      </c>
      <c r="C2" s="74"/>
      <c r="D2" s="74"/>
      <c r="E2" s="38" t="s">
        <v>2</v>
      </c>
      <c r="F2" s="39" t="str">
        <f>'Notas de Disciplina Financiera'!D2</f>
        <v>Trimestral</v>
      </c>
    </row>
    <row r="3" spans="1:10" x14ac:dyDescent="0.2">
      <c r="B3" s="74" t="str">
        <f>'Notas de Disciplina Financiera'!A3</f>
        <v>Correspondiente del 01 de Enero al 31 de Marzo del 2026</v>
      </c>
      <c r="C3" s="74"/>
      <c r="D3" s="74"/>
      <c r="E3" s="38" t="s">
        <v>4</v>
      </c>
      <c r="F3" s="39">
        <f>'Notas de Disciplina Financiera'!D3</f>
        <v>1</v>
      </c>
    </row>
    <row r="5" spans="1:10" x14ac:dyDescent="0.2">
      <c r="B5" s="41" t="s">
        <v>25</v>
      </c>
    </row>
    <row r="6" spans="1:10" x14ac:dyDescent="0.2">
      <c r="B6" s="80" t="s">
        <v>152</v>
      </c>
      <c r="C6" s="80"/>
      <c r="D6" s="80"/>
      <c r="E6" s="80"/>
      <c r="F6" s="80"/>
      <c r="G6" s="80"/>
      <c r="H6" s="80"/>
      <c r="I6" s="80"/>
    </row>
    <row r="7" spans="1:10" x14ac:dyDescent="0.2">
      <c r="B7" s="75" t="s">
        <v>26</v>
      </c>
      <c r="C7" s="75"/>
      <c r="D7" s="75"/>
      <c r="E7" s="75"/>
      <c r="F7" s="75"/>
      <c r="G7" s="75"/>
      <c r="H7" s="75"/>
      <c r="I7" s="75"/>
    </row>
    <row r="8" spans="1:10" x14ac:dyDescent="0.2">
      <c r="B8" s="75" t="s">
        <v>27</v>
      </c>
      <c r="C8" s="75"/>
      <c r="D8" s="75"/>
      <c r="E8" s="75"/>
      <c r="F8" s="75"/>
      <c r="G8" s="75"/>
      <c r="H8" s="75"/>
      <c r="I8" s="75"/>
    </row>
    <row r="9" spans="1:10" x14ac:dyDescent="0.2">
      <c r="B9" s="75" t="str">
        <f>B3</f>
        <v>Correspondiente del 01 de Enero al 31 de Marzo del 2026</v>
      </c>
      <c r="C9" s="75"/>
      <c r="D9" s="75"/>
      <c r="E9" s="75"/>
      <c r="F9" s="75"/>
      <c r="G9" s="75"/>
      <c r="H9" s="75"/>
      <c r="I9" s="75"/>
    </row>
    <row r="10" spans="1:10" x14ac:dyDescent="0.2">
      <c r="B10" s="76" t="s">
        <v>28</v>
      </c>
      <c r="C10" s="76"/>
      <c r="D10" s="76"/>
      <c r="E10" s="76"/>
      <c r="F10" s="76"/>
      <c r="G10" s="76"/>
      <c r="H10" s="76"/>
      <c r="I10" s="76"/>
    </row>
    <row r="11" spans="1:10" x14ac:dyDescent="0.2">
      <c r="B11" s="9"/>
      <c r="C11" s="9"/>
      <c r="D11" s="77" t="s">
        <v>29</v>
      </c>
      <c r="E11" s="78"/>
      <c r="F11" s="78"/>
      <c r="G11" s="78"/>
      <c r="H11" s="79"/>
      <c r="I11" s="9"/>
    </row>
    <row r="12" spans="1:10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10" x14ac:dyDescent="0.2">
      <c r="A13" s="40"/>
      <c r="B13" s="13" t="s">
        <v>38</v>
      </c>
      <c r="C13" s="3">
        <f>+C14+C22+C32+C42+C52+C62+C66+C74+C78</f>
        <v>27956525.799999997</v>
      </c>
      <c r="D13" s="3">
        <f t="shared" ref="D13:H13" si="0">+D14+D22+D32+D42+D52+D62+D66+D74+D78</f>
        <v>12861299.710000001</v>
      </c>
      <c r="E13" s="3">
        <f t="shared" si="0"/>
        <v>0</v>
      </c>
      <c r="F13" s="3">
        <f t="shared" si="0"/>
        <v>396977.2</v>
      </c>
      <c r="G13" s="3">
        <f t="shared" si="0"/>
        <v>-396977.2</v>
      </c>
      <c r="H13" s="3">
        <f t="shared" si="0"/>
        <v>12861299.710000001</v>
      </c>
      <c r="I13" s="3">
        <f t="shared" ref="I13" si="1">+I14+I22+I32+I42+I52+I62+I66+I74+I78</f>
        <v>40817825.509999998</v>
      </c>
      <c r="J13" s="71"/>
    </row>
    <row r="14" spans="1:10" x14ac:dyDescent="0.2">
      <c r="B14" s="17" t="s">
        <v>39</v>
      </c>
      <c r="C14" s="3">
        <f>SUM(C15:C21)</f>
        <v>5743500</v>
      </c>
      <c r="D14" s="3">
        <f>SUM(D15:D21)</f>
        <v>700000</v>
      </c>
      <c r="E14" s="3">
        <f t="shared" ref="D14:G14" si="2">SUM(E15:E21)</f>
        <v>0</v>
      </c>
      <c r="F14" s="3">
        <f t="shared" si="2"/>
        <v>0</v>
      </c>
      <c r="G14" s="3">
        <f t="shared" si="2"/>
        <v>0</v>
      </c>
      <c r="H14" s="3">
        <f t="shared" ref="H14" si="3">SUM(H15:H21)</f>
        <v>700000</v>
      </c>
      <c r="I14" s="3">
        <f t="shared" ref="I14" si="4">SUM(I15:I21)</f>
        <v>6443500</v>
      </c>
    </row>
    <row r="15" spans="1:10" x14ac:dyDescent="0.2">
      <c r="B15" s="16" t="s">
        <v>40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f t="shared" ref="H15:H77" si="5">SUM(D15:G15)</f>
        <v>0</v>
      </c>
      <c r="I15" s="4">
        <f t="shared" ref="I15:I77" si="6">+C15+H15</f>
        <v>0</v>
      </c>
    </row>
    <row r="16" spans="1:10" x14ac:dyDescent="0.2">
      <c r="B16" s="16" t="s">
        <v>41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f t="shared" si="5"/>
        <v>0</v>
      </c>
      <c r="I16" s="4">
        <f t="shared" si="6"/>
        <v>0</v>
      </c>
    </row>
    <row r="17" spans="2:14" x14ac:dyDescent="0.2">
      <c r="B17" s="16" t="s">
        <v>42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f t="shared" si="5"/>
        <v>0</v>
      </c>
      <c r="I17" s="4">
        <f t="shared" si="6"/>
        <v>0</v>
      </c>
    </row>
    <row r="18" spans="2:14" x14ac:dyDescent="0.2">
      <c r="B18" s="16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f t="shared" si="5"/>
        <v>0</v>
      </c>
      <c r="I18" s="4">
        <f t="shared" si="6"/>
        <v>0</v>
      </c>
    </row>
    <row r="19" spans="2:14" x14ac:dyDescent="0.2">
      <c r="B19" s="16" t="s">
        <v>44</v>
      </c>
      <c r="C19" s="92">
        <v>5743500</v>
      </c>
      <c r="D19" s="4">
        <v>700000</v>
      </c>
      <c r="E19" s="4">
        <v>0</v>
      </c>
      <c r="F19" s="4">
        <v>0</v>
      </c>
      <c r="G19" s="4">
        <v>0</v>
      </c>
      <c r="H19" s="4">
        <f t="shared" si="5"/>
        <v>700000</v>
      </c>
      <c r="I19" s="4">
        <f t="shared" si="6"/>
        <v>6443500</v>
      </c>
    </row>
    <row r="20" spans="2:14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5"/>
        <v>0</v>
      </c>
      <c r="I20" s="4">
        <f t="shared" si="6"/>
        <v>0</v>
      </c>
    </row>
    <row r="21" spans="2:14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5"/>
        <v>0</v>
      </c>
      <c r="I21" s="4">
        <f t="shared" si="6"/>
        <v>0</v>
      </c>
      <c r="N21" s="71"/>
    </row>
    <row r="22" spans="2:14" x14ac:dyDescent="0.2">
      <c r="B22" s="17" t="s">
        <v>47</v>
      </c>
      <c r="C22" s="3">
        <f>SUM(C23:C31)</f>
        <v>6681467.379999999</v>
      </c>
      <c r="D22" s="3">
        <f t="shared" ref="D22:G22" si="7">SUM(D23:D31)</f>
        <v>260000</v>
      </c>
      <c r="E22" s="3">
        <f t="shared" si="7"/>
        <v>0</v>
      </c>
      <c r="F22" s="3">
        <f>SUM(F23:F31)</f>
        <v>182066</v>
      </c>
      <c r="G22" s="3">
        <f t="shared" si="7"/>
        <v>-231944.2</v>
      </c>
      <c r="H22" s="3">
        <f t="shared" ref="H22" si="8">SUM(H23:H31)</f>
        <v>210121.8</v>
      </c>
      <c r="I22" s="3">
        <f>SUM(I23:I31)</f>
        <v>6891589.1799999988</v>
      </c>
      <c r="N22" s="71"/>
    </row>
    <row r="23" spans="2:14" x14ac:dyDescent="0.2">
      <c r="B23" s="16" t="s">
        <v>48</v>
      </c>
      <c r="C23" s="94">
        <v>675881.8</v>
      </c>
      <c r="D23" s="4">
        <v>0</v>
      </c>
      <c r="E23" s="4">
        <v>0</v>
      </c>
      <c r="F23" s="4">
        <v>17000</v>
      </c>
      <c r="G23" s="4">
        <v>-20000</v>
      </c>
      <c r="H23" s="4">
        <f t="shared" si="5"/>
        <v>-3000</v>
      </c>
      <c r="I23" s="4">
        <f t="shared" si="6"/>
        <v>672881.8</v>
      </c>
      <c r="N23" s="71"/>
    </row>
    <row r="24" spans="2:14" x14ac:dyDescent="0.2">
      <c r="B24" s="16" t="s">
        <v>49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f t="shared" si="5"/>
        <v>0</v>
      </c>
      <c r="I24" s="4">
        <f t="shared" si="6"/>
        <v>0</v>
      </c>
      <c r="N24" s="71"/>
    </row>
    <row r="25" spans="2:14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5"/>
        <v>0</v>
      </c>
      <c r="I25" s="4">
        <f t="shared" si="6"/>
        <v>0</v>
      </c>
    </row>
    <row r="26" spans="2:14" x14ac:dyDescent="0.2">
      <c r="B26" s="16" t="s">
        <v>51</v>
      </c>
      <c r="C26" s="95">
        <v>1689408.87</v>
      </c>
      <c r="D26" s="4">
        <v>0</v>
      </c>
      <c r="E26" s="4">
        <v>0</v>
      </c>
      <c r="F26" s="4">
        <v>30000</v>
      </c>
      <c r="G26" s="4">
        <v>0</v>
      </c>
      <c r="H26" s="4">
        <f t="shared" si="5"/>
        <v>30000</v>
      </c>
      <c r="I26" s="4">
        <f t="shared" si="6"/>
        <v>1719408.87</v>
      </c>
    </row>
    <row r="27" spans="2:14" x14ac:dyDescent="0.2">
      <c r="B27" s="16" t="s">
        <v>52</v>
      </c>
      <c r="C27" s="95">
        <v>2255768.7799999998</v>
      </c>
      <c r="D27" s="4">
        <v>0</v>
      </c>
      <c r="E27" s="4">
        <v>0</v>
      </c>
      <c r="F27" s="4">
        <v>66800</v>
      </c>
      <c r="G27" s="4">
        <v>0</v>
      </c>
      <c r="H27" s="4">
        <f t="shared" si="5"/>
        <v>66800</v>
      </c>
      <c r="I27" s="4">
        <f t="shared" si="6"/>
        <v>2322568.7799999998</v>
      </c>
    </row>
    <row r="28" spans="2:14" x14ac:dyDescent="0.2">
      <c r="B28" s="16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f t="shared" si="5"/>
        <v>0</v>
      </c>
      <c r="I28" s="4">
        <f t="shared" si="6"/>
        <v>0</v>
      </c>
    </row>
    <row r="29" spans="2:14" x14ac:dyDescent="0.2">
      <c r="B29" s="16" t="s">
        <v>54</v>
      </c>
      <c r="C29" s="96">
        <v>824709.77</v>
      </c>
      <c r="D29" s="4">
        <v>0</v>
      </c>
      <c r="E29" s="4">
        <v>0</v>
      </c>
      <c r="F29" s="4">
        <v>0</v>
      </c>
      <c r="G29" s="4">
        <v>-15000</v>
      </c>
      <c r="H29" s="4">
        <f t="shared" si="5"/>
        <v>-15000</v>
      </c>
      <c r="I29" s="4">
        <f t="shared" si="6"/>
        <v>809709.77</v>
      </c>
    </row>
    <row r="30" spans="2:14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14" x14ac:dyDescent="0.2">
      <c r="B31" s="16" t="s">
        <v>56</v>
      </c>
      <c r="C31" s="93">
        <v>1235698.1599999999</v>
      </c>
      <c r="D31" s="4">
        <v>260000</v>
      </c>
      <c r="E31" s="4">
        <v>0</v>
      </c>
      <c r="F31" s="4">
        <v>68266</v>
      </c>
      <c r="G31" s="4">
        <v>-196944.2</v>
      </c>
      <c r="H31" s="4">
        <f t="shared" si="5"/>
        <v>131321.79999999999</v>
      </c>
      <c r="I31" s="4">
        <f t="shared" si="6"/>
        <v>1367019.96</v>
      </c>
    </row>
    <row r="32" spans="2:14" x14ac:dyDescent="0.2">
      <c r="B32" s="17" t="s">
        <v>57</v>
      </c>
      <c r="C32" s="3">
        <f>SUM(C33:C41)</f>
        <v>14814465.109999999</v>
      </c>
      <c r="D32" s="3">
        <f t="shared" ref="D32:G32" si="9">SUM(D33:D41)</f>
        <v>1433698.1900000004</v>
      </c>
      <c r="E32" s="3">
        <f t="shared" si="9"/>
        <v>0</v>
      </c>
      <c r="F32" s="3">
        <f t="shared" si="9"/>
        <v>180011.2</v>
      </c>
      <c r="G32" s="3">
        <f t="shared" si="9"/>
        <v>-130133</v>
      </c>
      <c r="H32" s="3">
        <f t="shared" ref="H32" si="10">SUM(H33:H41)</f>
        <v>1483576.3900000004</v>
      </c>
      <c r="I32" s="3">
        <f t="shared" ref="I32" si="11">SUM(I33:I41)</f>
        <v>16298041.5</v>
      </c>
    </row>
    <row r="33" spans="2:10" x14ac:dyDescent="0.2">
      <c r="B33" s="16" t="s">
        <v>58</v>
      </c>
      <c r="C33" s="97">
        <v>5617484.8600000003</v>
      </c>
      <c r="D33" s="4">
        <v>765509.19000000041</v>
      </c>
      <c r="E33" s="4">
        <v>0</v>
      </c>
      <c r="F33" s="4">
        <v>0</v>
      </c>
      <c r="G33" s="4">
        <v>0</v>
      </c>
      <c r="H33" s="4">
        <f t="shared" si="5"/>
        <v>765509.19000000041</v>
      </c>
      <c r="I33" s="4">
        <f t="shared" si="6"/>
        <v>6382994.0500000007</v>
      </c>
      <c r="J33" s="71"/>
    </row>
    <row r="34" spans="2:10" x14ac:dyDescent="0.2">
      <c r="B34" s="16" t="s">
        <v>59</v>
      </c>
      <c r="C34" s="98">
        <v>562236.02</v>
      </c>
      <c r="D34" s="4">
        <v>0</v>
      </c>
      <c r="E34" s="4">
        <v>0</v>
      </c>
      <c r="F34" s="4">
        <v>4900</v>
      </c>
      <c r="G34" s="4"/>
      <c r="H34" s="4">
        <f t="shared" si="5"/>
        <v>4900</v>
      </c>
      <c r="I34" s="4">
        <f t="shared" si="6"/>
        <v>567136.02</v>
      </c>
    </row>
    <row r="35" spans="2:10" x14ac:dyDescent="0.2">
      <c r="B35" s="16" t="s">
        <v>60</v>
      </c>
      <c r="C35" s="103">
        <v>2418891.19</v>
      </c>
      <c r="D35" s="4">
        <v>668189</v>
      </c>
      <c r="E35" s="4">
        <v>0</v>
      </c>
      <c r="F35" s="4">
        <v>0</v>
      </c>
      <c r="G35" s="4">
        <v>0</v>
      </c>
      <c r="H35" s="4">
        <f t="shared" si="5"/>
        <v>668189</v>
      </c>
      <c r="I35" s="4">
        <f t="shared" si="6"/>
        <v>3087080.19</v>
      </c>
    </row>
    <row r="36" spans="2:10" x14ac:dyDescent="0.2">
      <c r="B36" s="16" t="s">
        <v>61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f t="shared" si="5"/>
        <v>0</v>
      </c>
      <c r="I36" s="4">
        <f t="shared" si="6"/>
        <v>0</v>
      </c>
    </row>
    <row r="37" spans="2:10" x14ac:dyDescent="0.2">
      <c r="B37" s="16" t="s">
        <v>62</v>
      </c>
      <c r="C37" s="99">
        <v>496062.24</v>
      </c>
      <c r="D37" s="4">
        <v>0</v>
      </c>
      <c r="E37" s="4">
        <v>0</v>
      </c>
      <c r="F37" s="4">
        <v>158000</v>
      </c>
      <c r="G37" s="4">
        <v>-67000</v>
      </c>
      <c r="H37" s="4">
        <f t="shared" si="5"/>
        <v>91000</v>
      </c>
      <c r="I37" s="4">
        <f t="shared" si="6"/>
        <v>587062.24</v>
      </c>
    </row>
    <row r="38" spans="2:10" x14ac:dyDescent="0.2">
      <c r="B38" s="16" t="s">
        <v>63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f t="shared" si="5"/>
        <v>0</v>
      </c>
      <c r="I38" s="4">
        <f t="shared" si="6"/>
        <v>0</v>
      </c>
    </row>
    <row r="39" spans="2:10" x14ac:dyDescent="0.2">
      <c r="B39" s="16" t="s">
        <v>64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f t="shared" si="5"/>
        <v>0</v>
      </c>
      <c r="I39" s="4">
        <f t="shared" si="6"/>
        <v>0</v>
      </c>
    </row>
    <row r="40" spans="2:10" x14ac:dyDescent="0.2">
      <c r="B40" s="16" t="s">
        <v>65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f t="shared" si="5"/>
        <v>0</v>
      </c>
      <c r="I40" s="4">
        <f t="shared" si="6"/>
        <v>0</v>
      </c>
    </row>
    <row r="41" spans="2:10" x14ac:dyDescent="0.2">
      <c r="B41" s="16" t="s">
        <v>66</v>
      </c>
      <c r="C41" s="100">
        <v>5719790.7999999998</v>
      </c>
      <c r="D41" s="4">
        <v>0</v>
      </c>
      <c r="E41" s="4">
        <v>0</v>
      </c>
      <c r="F41" s="4">
        <v>17111.2</v>
      </c>
      <c r="G41" s="4">
        <v>-63133</v>
      </c>
      <c r="H41" s="4">
        <f t="shared" si="5"/>
        <v>-46021.8</v>
      </c>
      <c r="I41" s="4">
        <f t="shared" si="6"/>
        <v>5673769</v>
      </c>
    </row>
    <row r="42" spans="2:10" x14ac:dyDescent="0.2">
      <c r="B42" s="17" t="s">
        <v>67</v>
      </c>
      <c r="C42" s="3">
        <f>SUM(C43:C51)</f>
        <v>0</v>
      </c>
      <c r="D42" s="3">
        <f t="shared" ref="D42:G42" si="12">SUM(D43:D51)</f>
        <v>0</v>
      </c>
      <c r="E42" s="3">
        <f t="shared" si="12"/>
        <v>0</v>
      </c>
      <c r="F42" s="3">
        <f t="shared" si="12"/>
        <v>0</v>
      </c>
      <c r="G42" s="3">
        <f t="shared" si="12"/>
        <v>0</v>
      </c>
      <c r="H42" s="3">
        <f t="shared" ref="H42" si="13">SUM(H43:H51)</f>
        <v>0</v>
      </c>
      <c r="I42" s="3">
        <f t="shared" ref="I42" si="14">SUM(I43:I51)</f>
        <v>0</v>
      </c>
    </row>
    <row r="43" spans="2:10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si="5"/>
        <v>0</v>
      </c>
      <c r="I43" s="4">
        <f t="shared" si="6"/>
        <v>0</v>
      </c>
    </row>
    <row r="44" spans="2:10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5"/>
        <v>0</v>
      </c>
      <c r="I44" s="4">
        <f t="shared" si="6"/>
        <v>0</v>
      </c>
    </row>
    <row r="45" spans="2:10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5"/>
        <v>0</v>
      </c>
      <c r="I45" s="4">
        <f t="shared" si="6"/>
        <v>0</v>
      </c>
    </row>
    <row r="46" spans="2:10" x14ac:dyDescent="0.2">
      <c r="B46" s="16" t="s">
        <v>71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f t="shared" si="5"/>
        <v>0</v>
      </c>
      <c r="I46" s="4">
        <f t="shared" si="6"/>
        <v>0</v>
      </c>
    </row>
    <row r="47" spans="2:10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5"/>
        <v>0</v>
      </c>
      <c r="I47" s="4">
        <f t="shared" si="6"/>
        <v>0</v>
      </c>
    </row>
    <row r="48" spans="2:10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5"/>
        <v>0</v>
      </c>
      <c r="I48" s="4">
        <f t="shared" si="6"/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5"/>
        <v>0</v>
      </c>
      <c r="I49" s="4">
        <f t="shared" si="6"/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5"/>
        <v>0</v>
      </c>
      <c r="I50" s="4">
        <f t="shared" si="6"/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5"/>
        <v>0</v>
      </c>
      <c r="I51" s="4">
        <f t="shared" si="6"/>
        <v>0</v>
      </c>
    </row>
    <row r="52" spans="2:9" x14ac:dyDescent="0.2">
      <c r="B52" s="17" t="s">
        <v>77</v>
      </c>
      <c r="C52" s="3">
        <f>SUM(C53:C61)</f>
        <v>717093.31</v>
      </c>
      <c r="D52" s="3">
        <f t="shared" ref="D52:G52" si="15">SUM(D53:D61)</f>
        <v>0</v>
      </c>
      <c r="E52" s="3">
        <f t="shared" si="15"/>
        <v>0</v>
      </c>
      <c r="F52" s="3">
        <f t="shared" si="15"/>
        <v>34900</v>
      </c>
      <c r="G52" s="3">
        <f t="shared" si="15"/>
        <v>-34900</v>
      </c>
      <c r="H52" s="3">
        <f t="shared" ref="H52" si="16">SUM(H53:H61)</f>
        <v>0</v>
      </c>
      <c r="I52" s="3">
        <f t="shared" ref="I52" si="17">SUM(I53:I61)</f>
        <v>717093.31</v>
      </c>
    </row>
    <row r="53" spans="2:9" x14ac:dyDescent="0.2">
      <c r="B53" s="16" t="s">
        <v>78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f t="shared" si="5"/>
        <v>0</v>
      </c>
      <c r="I53" s="4">
        <f t="shared" si="6"/>
        <v>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5"/>
        <v>0</v>
      </c>
      <c r="I54" s="4">
        <f t="shared" si="6"/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5"/>
        <v>0</v>
      </c>
      <c r="I55" s="4">
        <f t="shared" si="6"/>
        <v>0</v>
      </c>
    </row>
    <row r="56" spans="2:9" x14ac:dyDescent="0.2">
      <c r="B56" s="16" t="s">
        <v>81</v>
      </c>
      <c r="C56" s="101">
        <v>248600</v>
      </c>
      <c r="D56" s="4">
        <v>0</v>
      </c>
      <c r="E56" s="4">
        <v>0</v>
      </c>
      <c r="F56" s="4">
        <v>0</v>
      </c>
      <c r="G56" s="4">
        <v>-34900</v>
      </c>
      <c r="H56" s="4">
        <f t="shared" si="5"/>
        <v>-34900</v>
      </c>
      <c r="I56" s="4">
        <f t="shared" si="6"/>
        <v>213700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5"/>
        <v>0</v>
      </c>
      <c r="I57" s="4">
        <f t="shared" si="6"/>
        <v>0</v>
      </c>
    </row>
    <row r="58" spans="2:9" x14ac:dyDescent="0.2">
      <c r="B58" s="16" t="s">
        <v>83</v>
      </c>
      <c r="C58" s="102">
        <v>468493.31</v>
      </c>
      <c r="D58" s="4">
        <v>0</v>
      </c>
      <c r="E58" s="4">
        <v>0</v>
      </c>
      <c r="F58" s="4">
        <v>34900</v>
      </c>
      <c r="G58" s="4">
        <v>0</v>
      </c>
      <c r="H58" s="4">
        <f t="shared" si="5"/>
        <v>34900</v>
      </c>
      <c r="I58" s="4">
        <f t="shared" si="6"/>
        <v>503393.31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5"/>
        <v>0</v>
      </c>
      <c r="I59" s="4">
        <f t="shared" si="6"/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5"/>
        <v>0</v>
      </c>
      <c r="I60" s="4">
        <f t="shared" si="6"/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5"/>
        <v>0</v>
      </c>
      <c r="I61" s="4">
        <f t="shared" si="6"/>
        <v>0</v>
      </c>
    </row>
    <row r="62" spans="2:9" x14ac:dyDescent="0.2">
      <c r="B62" s="17" t="s">
        <v>87</v>
      </c>
      <c r="C62" s="3">
        <f>SUM(C63:C65)</f>
        <v>0</v>
      </c>
      <c r="D62" s="3">
        <f t="shared" ref="D62:G62" si="18">SUM(D63:D65)</f>
        <v>10467601.52</v>
      </c>
      <c r="E62" s="3">
        <f t="shared" si="18"/>
        <v>0</v>
      </c>
      <c r="F62" s="3">
        <f t="shared" si="18"/>
        <v>0</v>
      </c>
      <c r="G62" s="3">
        <f t="shared" si="18"/>
        <v>0</v>
      </c>
      <c r="H62" s="3">
        <f t="shared" ref="H62" si="19">SUM(H63:H65)</f>
        <v>10467601.52</v>
      </c>
      <c r="I62" s="3">
        <f t="shared" ref="I62" si="20">SUM(I63:I65)</f>
        <v>10467601.52</v>
      </c>
    </row>
    <row r="63" spans="2:9" x14ac:dyDescent="0.2">
      <c r="B63" s="16" t="s">
        <v>88</v>
      </c>
      <c r="C63" s="4">
        <v>0</v>
      </c>
      <c r="D63" s="4">
        <v>8897601.5199999996</v>
      </c>
      <c r="E63" s="4">
        <v>0</v>
      </c>
      <c r="F63" s="4">
        <v>0</v>
      </c>
      <c r="G63" s="4">
        <v>0</v>
      </c>
      <c r="H63" s="4">
        <f t="shared" si="5"/>
        <v>8897601.5199999996</v>
      </c>
      <c r="I63" s="4">
        <f t="shared" si="6"/>
        <v>8897601.5199999996</v>
      </c>
    </row>
    <row r="64" spans="2:9" x14ac:dyDescent="0.2">
      <c r="B64" s="16" t="s">
        <v>89</v>
      </c>
      <c r="C64" s="4">
        <v>0</v>
      </c>
      <c r="D64" s="71">
        <v>1570000</v>
      </c>
      <c r="E64" s="4">
        <v>0</v>
      </c>
      <c r="F64" s="4">
        <v>0</v>
      </c>
      <c r="G64" s="4">
        <v>0</v>
      </c>
      <c r="H64" s="4">
        <f>SUM(D64:G64)</f>
        <v>1570000</v>
      </c>
      <c r="I64" s="4">
        <f t="shared" si="6"/>
        <v>1570000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5"/>
        <v>0</v>
      </c>
      <c r="I65" s="4">
        <f t="shared" si="6"/>
        <v>0</v>
      </c>
    </row>
    <row r="66" spans="2:9" x14ac:dyDescent="0.2">
      <c r="B66" s="17" t="s">
        <v>91</v>
      </c>
      <c r="C66" s="3">
        <f>SUM(C67:C73)</f>
        <v>0</v>
      </c>
      <c r="D66" s="3">
        <f t="shared" ref="D66:G66" si="21">SUM(D67:D73)</f>
        <v>0</v>
      </c>
      <c r="E66" s="3">
        <f t="shared" si="21"/>
        <v>0</v>
      </c>
      <c r="F66" s="3">
        <f t="shared" si="21"/>
        <v>0</v>
      </c>
      <c r="G66" s="3">
        <f t="shared" si="21"/>
        <v>0</v>
      </c>
      <c r="H66" s="3">
        <f t="shared" ref="H66" si="22">SUM(H67:H73)</f>
        <v>0</v>
      </c>
      <c r="I66" s="3">
        <f t="shared" ref="I66" si="23">SUM(I67:I73)</f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si="5"/>
        <v>0</v>
      </c>
      <c r="I67" s="4">
        <f t="shared" si="6"/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5"/>
        <v>0</v>
      </c>
      <c r="I68" s="4">
        <f t="shared" si="6"/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5"/>
        <v>0</v>
      </c>
      <c r="I69" s="4">
        <f t="shared" si="6"/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5"/>
        <v>0</v>
      </c>
      <c r="I70" s="4">
        <f t="shared" si="6"/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5"/>
        <v>0</v>
      </c>
      <c r="I71" s="4">
        <f t="shared" si="6"/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5"/>
        <v>0</v>
      </c>
      <c r="I72" s="4">
        <f t="shared" si="6"/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5"/>
        <v>0</v>
      </c>
      <c r="I73" s="4">
        <f t="shared" si="6"/>
        <v>0</v>
      </c>
    </row>
    <row r="74" spans="2:9" x14ac:dyDescent="0.2">
      <c r="B74" s="17" t="s">
        <v>99</v>
      </c>
      <c r="C74" s="3">
        <f>SUM(C75:C77)</f>
        <v>0</v>
      </c>
      <c r="D74" s="3">
        <f t="shared" ref="D74:G74" si="24">SUM(D75:D77)</f>
        <v>0</v>
      </c>
      <c r="E74" s="3">
        <f t="shared" si="24"/>
        <v>0</v>
      </c>
      <c r="F74" s="3">
        <f t="shared" si="24"/>
        <v>0</v>
      </c>
      <c r="G74" s="3">
        <f t="shared" si="24"/>
        <v>0</v>
      </c>
      <c r="H74" s="3">
        <f t="shared" ref="H74" si="25">SUM(H75:H77)</f>
        <v>0</v>
      </c>
      <c r="I74" s="3">
        <f t="shared" ref="I74" si="26">SUM(I75:I77)</f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si="5"/>
        <v>0</v>
      </c>
      <c r="I75" s="4">
        <f t="shared" si="6"/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5"/>
        <v>0</v>
      </c>
      <c r="I76" s="4">
        <f t="shared" si="6"/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5"/>
        <v>0</v>
      </c>
      <c r="I77" s="4">
        <f t="shared" si="6"/>
        <v>0</v>
      </c>
    </row>
    <row r="78" spans="2:9" x14ac:dyDescent="0.2">
      <c r="B78" s="17" t="s">
        <v>103</v>
      </c>
      <c r="C78" s="3">
        <f>SUM(C79:C85)</f>
        <v>0</v>
      </c>
      <c r="D78" s="3">
        <f t="shared" ref="D78:G78" si="27">SUM(D79:D85)</f>
        <v>0</v>
      </c>
      <c r="E78" s="3">
        <f t="shared" si="27"/>
        <v>0</v>
      </c>
      <c r="F78" s="3">
        <f t="shared" si="27"/>
        <v>0</v>
      </c>
      <c r="G78" s="3">
        <f t="shared" si="27"/>
        <v>0</v>
      </c>
      <c r="H78" s="3">
        <f t="shared" ref="H78" si="28">SUM(H79:H85)</f>
        <v>0</v>
      </c>
      <c r="I78" s="3">
        <f t="shared" ref="I78" si="29">SUM(I79:I85)</f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30">SUM(D79:G79)</f>
        <v>0</v>
      </c>
      <c r="I79" s="4">
        <f t="shared" ref="I79:I85" si="31">+C79+H79</f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30"/>
        <v>0</v>
      </c>
      <c r="I80" s="4">
        <f t="shared" si="31"/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30"/>
        <v>0</v>
      </c>
      <c r="I81" s="4">
        <f t="shared" si="31"/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30"/>
        <v>0</v>
      </c>
      <c r="I82" s="4">
        <f t="shared" si="31"/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30"/>
        <v>0</v>
      </c>
      <c r="I83" s="4">
        <f t="shared" si="31"/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30"/>
        <v>0</v>
      </c>
      <c r="I84" s="4">
        <f t="shared" si="31"/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30"/>
        <v>0</v>
      </c>
      <c r="I85" s="4">
        <f t="shared" si="31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f>+C88+C96+C106+C116+C126+C136+C140+C148+C152</f>
        <v>0</v>
      </c>
      <c r="D87" s="3">
        <f t="shared" ref="D87:I87" si="32">+D88+D96+D106+D116+D126+D136+D140+D148+D152</f>
        <v>185278.95</v>
      </c>
      <c r="E87" s="3">
        <f t="shared" si="32"/>
        <v>0</v>
      </c>
      <c r="F87" s="3">
        <f t="shared" si="32"/>
        <v>0</v>
      </c>
      <c r="G87" s="3">
        <f t="shared" si="32"/>
        <v>0</v>
      </c>
      <c r="H87" s="3">
        <f t="shared" si="32"/>
        <v>185278.95</v>
      </c>
      <c r="I87" s="3">
        <f t="shared" si="32"/>
        <v>185278.95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f>SUM(C107:C115)</f>
        <v>0</v>
      </c>
      <c r="D106" s="3">
        <f>SUM(D107:D115)</f>
        <v>185278.95</v>
      </c>
      <c r="E106" s="3">
        <f t="shared" ref="E106:I106" si="33">SUM(E107:E115)</f>
        <v>0</v>
      </c>
      <c r="F106" s="3">
        <f t="shared" si="33"/>
        <v>0</v>
      </c>
      <c r="G106" s="3">
        <f t="shared" si="33"/>
        <v>0</v>
      </c>
      <c r="H106" s="3">
        <f t="shared" si="33"/>
        <v>185278.95</v>
      </c>
      <c r="I106" s="3">
        <f t="shared" si="33"/>
        <v>185278.95</v>
      </c>
    </row>
    <row r="107" spans="2:9" x14ac:dyDescent="0.2">
      <c r="B107" s="16" t="s">
        <v>58</v>
      </c>
      <c r="C107" s="4">
        <v>0</v>
      </c>
      <c r="D107" s="4">
        <v>185278.95</v>
      </c>
      <c r="E107" s="4">
        <v>0</v>
      </c>
      <c r="F107" s="4">
        <v>0</v>
      </c>
      <c r="G107" s="4">
        <v>0</v>
      </c>
      <c r="H107" s="4">
        <f t="shared" ref="H107" si="34">SUM(D107:G107)</f>
        <v>185278.95</v>
      </c>
      <c r="I107" s="4">
        <f t="shared" ref="I107" si="35">+C107+H107</f>
        <v>185278.95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f>SUM(C127:C135)</f>
        <v>0</v>
      </c>
      <c r="D126" s="3">
        <f t="shared" ref="D126:I126" si="36">SUM(D127:D135)</f>
        <v>0</v>
      </c>
      <c r="E126" s="3">
        <f t="shared" si="36"/>
        <v>0</v>
      </c>
      <c r="F126" s="3">
        <f t="shared" si="36"/>
        <v>0</v>
      </c>
      <c r="G126" s="3">
        <f t="shared" si="36"/>
        <v>0</v>
      </c>
      <c r="H126" s="3">
        <f t="shared" si="36"/>
        <v>0</v>
      </c>
      <c r="I126" s="3">
        <f t="shared" si="36"/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+C13+C87</f>
        <v>27956525.799999997</v>
      </c>
      <c r="D161" s="6">
        <f t="shared" ref="D161:I161" si="37">+D13+D87</f>
        <v>13046578.66</v>
      </c>
      <c r="E161" s="6">
        <f t="shared" si="37"/>
        <v>0</v>
      </c>
      <c r="F161" s="6">
        <f t="shared" si="37"/>
        <v>396977.2</v>
      </c>
      <c r="G161" s="6">
        <f t="shared" si="37"/>
        <v>-396977.2</v>
      </c>
      <c r="H161" s="6">
        <f t="shared" si="37"/>
        <v>13046578.66</v>
      </c>
      <c r="I161" s="6">
        <f t="shared" si="37"/>
        <v>41003104.460000001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4" spans="2:9" x14ac:dyDescent="0.2">
      <c r="B164" s="1" t="s">
        <v>148</v>
      </c>
    </row>
    <row r="165" spans="2:9" x14ac:dyDescent="0.2">
      <c r="B165" s="1" t="s">
        <v>149</v>
      </c>
    </row>
    <row r="166" spans="2:9" x14ac:dyDescent="0.2">
      <c r="B166" s="1" t="s">
        <v>150</v>
      </c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4"/>
  <sheetViews>
    <sheetView showGridLines="0" workbookViewId="0">
      <selection activeCell="C19" sqref="C1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">
        <v>152</v>
      </c>
      <c r="C1" s="74"/>
      <c r="D1" s="74"/>
      <c r="E1" s="38" t="s">
        <v>0</v>
      </c>
      <c r="F1" s="39">
        <f>'Notas de Disciplina Financiera'!D1</f>
        <v>2026</v>
      </c>
    </row>
    <row r="2" spans="1:6" x14ac:dyDescent="0.2">
      <c r="B2" s="74" t="s">
        <v>1</v>
      </c>
      <c r="C2" s="74"/>
      <c r="D2" s="74"/>
      <c r="E2" s="38" t="s">
        <v>2</v>
      </c>
      <c r="F2" s="39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Marzo del 2026</v>
      </c>
      <c r="C3" s="74"/>
      <c r="D3" s="74"/>
      <c r="E3" s="38" t="s">
        <v>4</v>
      </c>
      <c r="F3" s="39">
        <f>'Notas de Disciplina Financiera'!D3</f>
        <v>1</v>
      </c>
    </row>
    <row r="5" spans="1:6" ht="12" thickBot="1" x14ac:dyDescent="0.25">
      <c r="C5" s="41" t="s">
        <v>113</v>
      </c>
    </row>
    <row r="6" spans="1:6" x14ac:dyDescent="0.2">
      <c r="B6" s="83" t="str">
        <f>B1</f>
        <v xml:space="preserve"> Junta Municipal de Agua Potable y Alcantarillado de Acámbaro, Gto.</v>
      </c>
      <c r="C6" s="84"/>
      <c r="D6" s="84"/>
      <c r="E6" s="84"/>
      <c r="F6" s="85"/>
    </row>
    <row r="7" spans="1:6" x14ac:dyDescent="0.2">
      <c r="B7" s="86" t="s">
        <v>114</v>
      </c>
      <c r="C7" s="87"/>
      <c r="D7" s="87"/>
      <c r="E7" s="87"/>
      <c r="F7" s="88"/>
    </row>
    <row r="8" spans="1:6" x14ac:dyDescent="0.2">
      <c r="B8" s="89" t="s">
        <v>157</v>
      </c>
      <c r="C8" s="90"/>
      <c r="D8" s="90"/>
      <c r="E8" s="90"/>
      <c r="F8" s="91"/>
    </row>
    <row r="9" spans="1:6" ht="22.5" x14ac:dyDescent="0.2">
      <c r="B9" s="81" t="s">
        <v>115</v>
      </c>
      <c r="C9" s="82" t="s">
        <v>116</v>
      </c>
      <c r="D9" s="65" t="s">
        <v>117</v>
      </c>
      <c r="E9" s="65" t="s">
        <v>118</v>
      </c>
      <c r="F9" s="66" t="s">
        <v>119</v>
      </c>
    </row>
    <row r="10" spans="1:6" x14ac:dyDescent="0.2">
      <c r="A10" s="40"/>
      <c r="B10" s="81"/>
      <c r="C10" s="82"/>
      <c r="D10" s="65" t="s">
        <v>120</v>
      </c>
      <c r="E10" s="65" t="s">
        <v>121</v>
      </c>
      <c r="F10" s="66" t="s">
        <v>122</v>
      </c>
    </row>
    <row r="11" spans="1:6" x14ac:dyDescent="0.2">
      <c r="B11" s="50"/>
      <c r="C11" s="51" t="s">
        <v>123</v>
      </c>
      <c r="D11" s="52">
        <f>SUM(D12:D20)</f>
        <v>0</v>
      </c>
      <c r="E11" s="52">
        <f t="shared" ref="E11" si="0">SUM(E12:E20)</f>
        <v>0</v>
      </c>
      <c r="F11" s="53">
        <f>+D11-E11</f>
        <v>0</v>
      </c>
    </row>
    <row r="12" spans="1:6" x14ac:dyDescent="0.2">
      <c r="B12" s="54">
        <v>1000</v>
      </c>
      <c r="C12" s="55" t="s">
        <v>124</v>
      </c>
      <c r="D12" s="56">
        <v>0</v>
      </c>
      <c r="E12" s="56">
        <v>0</v>
      </c>
      <c r="F12" s="57">
        <f>+D12-E12</f>
        <v>0</v>
      </c>
    </row>
    <row r="13" spans="1:6" x14ac:dyDescent="0.2">
      <c r="B13" s="54">
        <v>2000</v>
      </c>
      <c r="C13" s="55" t="s">
        <v>125</v>
      </c>
      <c r="D13" s="56">
        <v>0</v>
      </c>
      <c r="E13" s="56">
        <v>0</v>
      </c>
      <c r="F13" s="57">
        <f t="shared" ref="F13:F17" si="1">+D13-E13</f>
        <v>0</v>
      </c>
    </row>
    <row r="14" spans="1:6" x14ac:dyDescent="0.2">
      <c r="B14" s="54">
        <v>3000</v>
      </c>
      <c r="C14" s="55" t="s">
        <v>126</v>
      </c>
      <c r="D14" s="56">
        <v>0</v>
      </c>
      <c r="E14" s="56">
        <v>0</v>
      </c>
      <c r="F14" s="57">
        <f t="shared" si="1"/>
        <v>0</v>
      </c>
    </row>
    <row r="15" spans="1:6" x14ac:dyDescent="0.2">
      <c r="B15" s="54">
        <v>4000</v>
      </c>
      <c r="C15" s="55" t="s">
        <v>127</v>
      </c>
      <c r="D15" s="56">
        <v>0</v>
      </c>
      <c r="E15" s="56">
        <v>0</v>
      </c>
      <c r="F15" s="57">
        <f t="shared" si="1"/>
        <v>0</v>
      </c>
    </row>
    <row r="16" spans="1:6" x14ac:dyDescent="0.2">
      <c r="B16" s="54">
        <v>5000</v>
      </c>
      <c r="C16" s="55" t="s">
        <v>128</v>
      </c>
      <c r="D16" s="56">
        <v>0</v>
      </c>
      <c r="E16" s="56">
        <v>0</v>
      </c>
      <c r="F16" s="57">
        <f t="shared" si="1"/>
        <v>0</v>
      </c>
    </row>
    <row r="17" spans="2:6" x14ac:dyDescent="0.2">
      <c r="B17" s="54">
        <v>6000</v>
      </c>
      <c r="C17" s="55" t="s">
        <v>129</v>
      </c>
      <c r="D17" s="56">
        <v>0</v>
      </c>
      <c r="E17" s="56">
        <v>0</v>
      </c>
      <c r="F17" s="57">
        <f t="shared" si="1"/>
        <v>0</v>
      </c>
    </row>
    <row r="18" spans="2:6" x14ac:dyDescent="0.2">
      <c r="B18" s="54">
        <v>7000</v>
      </c>
      <c r="C18" s="55" t="s">
        <v>130</v>
      </c>
      <c r="D18" s="56">
        <v>0</v>
      </c>
      <c r="E18" s="56">
        <v>0</v>
      </c>
      <c r="F18" s="57">
        <v>0</v>
      </c>
    </row>
    <row r="19" spans="2:6" x14ac:dyDescent="0.2">
      <c r="B19" s="54">
        <v>8000</v>
      </c>
      <c r="C19" s="55" t="s">
        <v>131</v>
      </c>
      <c r="D19" s="56">
        <v>0</v>
      </c>
      <c r="E19" s="56">
        <v>0</v>
      </c>
      <c r="F19" s="57">
        <v>0</v>
      </c>
    </row>
    <row r="20" spans="2:6" x14ac:dyDescent="0.2">
      <c r="B20" s="54">
        <v>9000</v>
      </c>
      <c r="C20" s="55" t="s">
        <v>132</v>
      </c>
      <c r="D20" s="56">
        <v>0</v>
      </c>
      <c r="E20" s="56">
        <v>0</v>
      </c>
      <c r="F20" s="57">
        <v>0</v>
      </c>
    </row>
    <row r="21" spans="2:6" x14ac:dyDescent="0.2">
      <c r="B21" s="54"/>
      <c r="C21" s="58" t="s">
        <v>133</v>
      </c>
      <c r="D21" s="59">
        <f>SUM(D22:D30)</f>
        <v>0</v>
      </c>
      <c r="E21" s="59">
        <f t="shared" ref="E21:F21" si="2">SUM(E22:E30)</f>
        <v>0</v>
      </c>
      <c r="F21" s="60">
        <f t="shared" si="2"/>
        <v>0</v>
      </c>
    </row>
    <row r="22" spans="2:6" x14ac:dyDescent="0.2">
      <c r="B22" s="54">
        <v>1000</v>
      </c>
      <c r="C22" s="55" t="s">
        <v>124</v>
      </c>
      <c r="D22" s="56">
        <v>0</v>
      </c>
      <c r="E22" s="56">
        <v>0</v>
      </c>
      <c r="F22" s="57">
        <v>0</v>
      </c>
    </row>
    <row r="23" spans="2:6" x14ac:dyDescent="0.2">
      <c r="B23" s="54">
        <v>2000</v>
      </c>
      <c r="C23" s="55" t="s">
        <v>125</v>
      </c>
      <c r="D23" s="56">
        <v>0</v>
      </c>
      <c r="E23" s="56">
        <v>0</v>
      </c>
      <c r="F23" s="57">
        <v>0</v>
      </c>
    </row>
    <row r="24" spans="2:6" x14ac:dyDescent="0.2">
      <c r="B24" s="54">
        <v>3000</v>
      </c>
      <c r="C24" s="55" t="s">
        <v>126</v>
      </c>
      <c r="D24" s="56">
        <v>0</v>
      </c>
      <c r="E24" s="56">
        <v>0</v>
      </c>
      <c r="F24" s="57">
        <v>0</v>
      </c>
    </row>
    <row r="25" spans="2:6" x14ac:dyDescent="0.2">
      <c r="B25" s="54">
        <v>4000</v>
      </c>
      <c r="C25" s="55" t="s">
        <v>127</v>
      </c>
      <c r="D25" s="56">
        <v>0</v>
      </c>
      <c r="E25" s="56">
        <v>0</v>
      </c>
      <c r="F25" s="57">
        <v>0</v>
      </c>
    </row>
    <row r="26" spans="2:6" x14ac:dyDescent="0.2">
      <c r="B26" s="54">
        <v>5000</v>
      </c>
      <c r="C26" s="55" t="s">
        <v>128</v>
      </c>
      <c r="D26" s="56">
        <v>0</v>
      </c>
      <c r="E26" s="56">
        <v>0</v>
      </c>
      <c r="F26" s="57">
        <v>0</v>
      </c>
    </row>
    <row r="27" spans="2:6" x14ac:dyDescent="0.2">
      <c r="B27" s="54">
        <v>6000</v>
      </c>
      <c r="C27" s="55" t="s">
        <v>129</v>
      </c>
      <c r="D27" s="56">
        <v>0</v>
      </c>
      <c r="E27" s="56">
        <v>0</v>
      </c>
      <c r="F27" s="57">
        <v>0</v>
      </c>
    </row>
    <row r="28" spans="2:6" x14ac:dyDescent="0.2">
      <c r="B28" s="54">
        <v>7000</v>
      </c>
      <c r="C28" s="55" t="s">
        <v>130</v>
      </c>
      <c r="D28" s="56">
        <v>0</v>
      </c>
      <c r="E28" s="56">
        <v>0</v>
      </c>
      <c r="F28" s="57">
        <v>0</v>
      </c>
    </row>
    <row r="29" spans="2:6" x14ac:dyDescent="0.2">
      <c r="B29" s="54">
        <v>8000</v>
      </c>
      <c r="C29" s="55" t="s">
        <v>131</v>
      </c>
      <c r="D29" s="56">
        <v>0</v>
      </c>
      <c r="E29" s="56">
        <v>0</v>
      </c>
      <c r="F29" s="57">
        <v>0</v>
      </c>
    </row>
    <row r="30" spans="2:6" x14ac:dyDescent="0.2">
      <c r="B30" s="61">
        <v>9000</v>
      </c>
      <c r="C30" s="62" t="s">
        <v>132</v>
      </c>
      <c r="D30" s="63">
        <v>0</v>
      </c>
      <c r="E30" s="63">
        <v>0</v>
      </c>
      <c r="F30" s="64">
        <v>0</v>
      </c>
    </row>
    <row r="31" spans="2:6" ht="12" thickBot="1" x14ac:dyDescent="0.25">
      <c r="B31" s="46"/>
      <c r="C31" s="47" t="s">
        <v>36</v>
      </c>
      <c r="D31" s="48">
        <f>D11+D21</f>
        <v>0</v>
      </c>
      <c r="E31" s="48">
        <f t="shared" ref="E31:F31" si="3">E11+E21</f>
        <v>0</v>
      </c>
      <c r="F31" s="49">
        <f t="shared" si="3"/>
        <v>0</v>
      </c>
    </row>
    <row r="33" spans="3:3" x14ac:dyDescent="0.2">
      <c r="C33" s="68" t="s">
        <v>134</v>
      </c>
    </row>
    <row r="34" spans="3:3" x14ac:dyDescent="0.2">
      <c r="C34" s="67" t="s">
        <v>135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300-000000000000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"/>
  <sheetViews>
    <sheetView showGridLines="0" workbookViewId="0">
      <selection activeCell="C17" sqref="C1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">
        <v>152</v>
      </c>
      <c r="C1" s="74"/>
      <c r="D1" s="74"/>
      <c r="E1" s="38" t="s">
        <v>0</v>
      </c>
      <c r="F1" s="39">
        <f>'Notas de Disciplina Financiera'!D1</f>
        <v>2026</v>
      </c>
    </row>
    <row r="2" spans="1:6" x14ac:dyDescent="0.2">
      <c r="B2" s="74" t="s">
        <v>1</v>
      </c>
      <c r="C2" s="74"/>
      <c r="D2" s="74"/>
      <c r="E2" s="38" t="s">
        <v>2</v>
      </c>
      <c r="F2" s="39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Marzo del 2026</v>
      </c>
      <c r="C3" s="74"/>
      <c r="D3" s="74"/>
      <c r="E3" s="38" t="s">
        <v>4</v>
      </c>
      <c r="F3" s="39">
        <f>'Notas de Disciplina Financiera'!D3</f>
        <v>1</v>
      </c>
    </row>
    <row r="5" spans="1:6" x14ac:dyDescent="0.2">
      <c r="B5" s="41"/>
      <c r="C5" s="41" t="s">
        <v>16</v>
      </c>
    </row>
    <row r="7" spans="1:6" x14ac:dyDescent="0.2">
      <c r="B7" s="1" t="s">
        <v>136</v>
      </c>
    </row>
    <row r="8" spans="1:6" x14ac:dyDescent="0.2">
      <c r="B8" s="43" t="s">
        <v>137</v>
      </c>
    </row>
    <row r="9" spans="1:6" x14ac:dyDescent="0.2">
      <c r="A9" s="40"/>
      <c r="B9" s="45" t="s">
        <v>138</v>
      </c>
    </row>
    <row r="10" spans="1:6" x14ac:dyDescent="0.2">
      <c r="B10" s="45" t="s">
        <v>139</v>
      </c>
    </row>
    <row r="13" spans="1:6" x14ac:dyDescent="0.2">
      <c r="C13" s="68" t="s">
        <v>140</v>
      </c>
    </row>
    <row r="14" spans="1:6" x14ac:dyDescent="0.2">
      <c r="C14" s="67" t="s">
        <v>141</v>
      </c>
    </row>
    <row r="17" spans="3:3" x14ac:dyDescent="0.2">
      <c r="C17" s="1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"/>
  <sheetViews>
    <sheetView showGridLines="0" workbookViewId="0">
      <selection activeCell="C17" sqref="C1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">
        <v>152</v>
      </c>
      <c r="C1" s="74"/>
      <c r="D1" s="74"/>
      <c r="E1" s="38" t="s">
        <v>0</v>
      </c>
      <c r="F1" s="39">
        <f>'Notas de Disciplina Financiera'!D1</f>
        <v>2026</v>
      </c>
    </row>
    <row r="2" spans="1:6" x14ac:dyDescent="0.2">
      <c r="B2" s="74" t="s">
        <v>1</v>
      </c>
      <c r="C2" s="74"/>
      <c r="D2" s="74"/>
      <c r="E2" s="38" t="s">
        <v>2</v>
      </c>
      <c r="F2" s="39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Marzo del 2026</v>
      </c>
      <c r="C3" s="74"/>
      <c r="D3" s="74"/>
      <c r="E3" s="38" t="s">
        <v>4</v>
      </c>
      <c r="F3" s="39">
        <f>'Notas de Disciplina Financiera'!D3</f>
        <v>1</v>
      </c>
    </row>
    <row r="5" spans="1:6" x14ac:dyDescent="0.2">
      <c r="B5" s="41"/>
      <c r="C5" s="41" t="s">
        <v>18</v>
      </c>
    </row>
    <row r="7" spans="1:6" x14ac:dyDescent="0.2">
      <c r="B7" s="1" t="s">
        <v>136</v>
      </c>
    </row>
    <row r="8" spans="1:6" x14ac:dyDescent="0.2">
      <c r="B8" s="43" t="s">
        <v>142</v>
      </c>
    </row>
    <row r="9" spans="1:6" x14ac:dyDescent="0.2">
      <c r="A9" s="40"/>
      <c r="B9" s="44" t="s">
        <v>143</v>
      </c>
    </row>
    <row r="10" spans="1:6" x14ac:dyDescent="0.2">
      <c r="B10" s="44" t="s">
        <v>144</v>
      </c>
    </row>
    <row r="13" spans="1:6" x14ac:dyDescent="0.2">
      <c r="C13" s="68" t="s">
        <v>145</v>
      </c>
    </row>
    <row r="14" spans="1:6" x14ac:dyDescent="0.2">
      <c r="C14" s="67" t="s">
        <v>146</v>
      </c>
    </row>
    <row r="17" spans="3:3" x14ac:dyDescent="0.2">
      <c r="C17" s="1" t="s">
        <v>153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showGridLines="0" workbookViewId="0">
      <selection activeCell="C17" sqref="C1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">
        <v>152</v>
      </c>
      <c r="C1" s="74"/>
      <c r="D1" s="74"/>
      <c r="E1" s="38" t="s">
        <v>0</v>
      </c>
      <c r="F1" s="39">
        <f>'Notas de Disciplina Financiera'!D1</f>
        <v>2026</v>
      </c>
    </row>
    <row r="2" spans="1:6" x14ac:dyDescent="0.2">
      <c r="B2" s="74" t="s">
        <v>1</v>
      </c>
      <c r="C2" s="74"/>
      <c r="D2" s="74"/>
      <c r="E2" s="38" t="s">
        <v>2</v>
      </c>
      <c r="F2" s="39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Marzo del 2026</v>
      </c>
      <c r="C3" s="74"/>
      <c r="D3" s="74"/>
      <c r="E3" s="38" t="s">
        <v>4</v>
      </c>
      <c r="F3" s="39">
        <f>'Notas de Disciplina Financiera'!D3</f>
        <v>1</v>
      </c>
    </row>
    <row r="5" spans="1:6" x14ac:dyDescent="0.2">
      <c r="B5" s="41"/>
      <c r="C5" s="41" t="s">
        <v>20</v>
      </c>
    </row>
    <row r="7" spans="1:6" x14ac:dyDescent="0.2">
      <c r="B7" s="1" t="s">
        <v>136</v>
      </c>
    </row>
    <row r="8" spans="1:6" x14ac:dyDescent="0.2">
      <c r="B8" s="43" t="s">
        <v>147</v>
      </c>
    </row>
    <row r="9" spans="1:6" x14ac:dyDescent="0.2">
      <c r="A9" s="40"/>
    </row>
    <row r="11" spans="1:6" x14ac:dyDescent="0.2">
      <c r="C11" s="1" t="s">
        <v>154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purl.org/dc/terms/"/>
    <ds:schemaRef ds:uri="6aa8a68a-ab09-4ac8-a697-fdce915bc567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Judith</cp:lastModifiedBy>
  <cp:revision/>
  <dcterms:created xsi:type="dcterms:W3CDTF">2024-03-15T21:50:03Z</dcterms:created>
  <dcterms:modified xsi:type="dcterms:W3CDTF">2026-04-30T00:48:17Z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